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ịch mùa ĐHĐCĐ 202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<sst xmlns="http://schemas.openxmlformats.org/spreadsheetml/2006/main" count="60" uniqueCount="54">
  <si>
    <t xml:space="preserve">Lịch mùa ĐHĐCĐ thường niên 2027 – tự tính theo ngày họp</t>
  </si>
  <si>
    <t xml:space="preserve">Nhập các ô vàng chữ xanh. Mọi mốc bên dưới tự tính lại. Mốc pháp lý theo Luật Doanh nghiệp 2020; luôn đối chiếu Điều lệ công ty (Điều lệ có thể quy định thời hạn dài hơn).</t>
  </si>
  <si>
    <t xml:space="preserve">Thông số đầu vào</t>
  </si>
  <si>
    <t xml:space="preserve">Giá trị</t>
  </si>
  <si>
    <t xml:space="preserve">Ghi chú</t>
  </si>
  <si>
    <t xml:space="preserve">Ngày kết thúc năm tài chính</t>
  </si>
  <si>
    <t xml:space="preserve">Năm tài chính 2026</t>
  </si>
  <si>
    <t xml:space="preserve">Ngày khai mạc ĐHĐCĐ dự kiến</t>
  </si>
  <si>
    <t xml:space="preserve">Ví dụ: thứ Năm 22/04/2027</t>
  </si>
  <si>
    <t xml:space="preserve">Số ngày gửi thư mời trước khai mạc (tối thiểu 21)</t>
  </si>
  <si>
    <t xml:space="preserve">Điều 143: chậm nhất 21 ngày, trừ khi Điều lệ quy định dài hơn</t>
  </si>
  <si>
    <t xml:space="preserve">Gửi sớm hơn hạn chót (ngày dự phòng)</t>
  </si>
  <si>
    <t xml:space="preserve">Khuyến nghị vận hành</t>
  </si>
  <si>
    <t xml:space="preserve">Ngày đăng ký cuối cùng trước ngày gửi thư mời (0–10)</t>
  </si>
  <si>
    <t xml:space="preserve">Điều 141: danh sách lập không quá 10 ngày trước ngày gửi thư mời</t>
  </si>
  <si>
    <t xml:space="preserve">Số ngày công bố ngày ĐKCC trước ngày ĐKCC (công ty đại chúng)</t>
  </si>
  <si>
    <t xml:space="preserve">Theo quy định công bố thông tin; pháp chế xác nhận</t>
  </si>
  <si>
    <t xml:space="preserve">Số ngày HĐQT ra nghị quyết trước khi công bố ngày ĐKCC</t>
  </si>
  <si>
    <t xml:space="preserve">Hạn chót theo luật</t>
  </si>
  <si>
    <t xml:space="preserve">Mốc</t>
  </si>
  <si>
    <t xml:space="preserve">Ngày</t>
  </si>
  <si>
    <t xml:space="preserve">Kiểm tra</t>
  </si>
  <si>
    <t xml:space="preserve">Hạn họp thường niên (4 tháng sau khi kết thúc năm tài chính)</t>
  </si>
  <si>
    <t xml:space="preserve">Hạn tối đa khi được gia hạn (6 tháng)</t>
  </si>
  <si>
    <t xml:space="preserve">Lịch ngược các mốc</t>
  </si>
  <si>
    <t xml:space="preserve">Thứ</t>
  </si>
  <si>
    <t xml:space="preserve">Căn cứ / ghi chú</t>
  </si>
  <si>
    <t xml:space="preserve">HĐQT ra nghị quyết triệu tập, chốt ngày ĐKCC (đề xuất)</t>
  </si>
  <si>
    <t xml:space="preserve">Hạn gửi thư mời theo luật (chậm nhất)</t>
  </si>
  <si>
    <t xml:space="preserve">Điều 143 Luật Doanh nghiệp 2020</t>
  </si>
  <si>
    <t xml:space="preserve">Ngày gửi thư mời, đăng tài liệu lên website (đề xuất)</t>
  </si>
  <si>
    <t xml:space="preserve">Điều 143; gửi sớm hơn hạn chót</t>
  </si>
  <si>
    <t xml:space="preserve">Công ty đại chúng: công bố thông tin ngày ĐKCC (chậm nhất)</t>
  </si>
  <si>
    <t xml:space="preserve">Quy định công bố thông tin (pháp chế xác nhận)</t>
  </si>
  <si>
    <t xml:space="preserve">Ngày đăng ký cuối cùng – lập danh sách cổ đông</t>
  </si>
  <si>
    <t xml:space="preserve">Điều 141: không quá 10 ngày trước ngày gửi thư mời</t>
  </si>
  <si>
    <t xml:space="preserve">Ngày ĐKCC sớm nhất được phép</t>
  </si>
  <si>
    <t xml:space="preserve">Điều 141</t>
  </si>
  <si>
    <t xml:space="preserve">Chạy thử đại hội nội bộ trên nền tảng (đề xuất)</t>
  </si>
  <si>
    <t xml:space="preserve">Hạn cổ đông kiến nghị bổ sung chương trình họp</t>
  </si>
  <si>
    <t xml:space="preserve">Điều 142: 3 ngày làm việc trước khai mạc (chưa trừ ngày lễ)</t>
  </si>
  <si>
    <t xml:space="preserve">Tổng duyệt kỹ thuật (đề xuất)</t>
  </si>
  <si>
    <t xml:space="preserve">KHAI MẠC ĐẠI HỘI – thông qua biên bản trước khi bế mạc</t>
  </si>
  <si>
    <t xml:space="preserve">Điều 146, 150</t>
  </si>
  <si>
    <t xml:space="preserve">Công ty đại chúng: công bố nghị quyết, biên bản họp</t>
  </si>
  <si>
    <t xml:space="preserve">Trong 24 giờ – quy định công bố thông tin (pháp chế xác nhận)</t>
  </si>
  <si>
    <t xml:space="preserve">Hạn gửi/đăng nghị quyết và biên bản cho cổ đông</t>
  </si>
  <si>
    <t xml:space="preserve">Điều 148 khoản 5, Điều 150 khoản 5</t>
  </si>
  <si>
    <t xml:space="preserve">Nếu không đủ tỷ lệ: hạn gửi thông báo mời họp lần 2</t>
  </si>
  <si>
    <t xml:space="preserve">Điều 145: trong 30 ngày kể từ ngày dự định họp lần 1</t>
  </si>
  <si>
    <t xml:space="preserve">Lưu trữ hồ sơ, yêu cầu bên thứ ba xóa dữ liệu cổ đông (đề xuất)</t>
  </si>
  <si>
    <t xml:space="preserve">Luật 91/2025/QH15</t>
  </si>
  <si>
    <t xml:space="preserve">Ô cam ở cột Thứ: mốc rơi vào cuối tuần – nên dời sang ngày làm việc liền trước. Kiểm tra thêm ngày nghỉ lễ (Tết, 30/4, 1/5).</t>
  </si>
  <si>
    <t xml:space="preserve">Tài liệu tham khảo của UVote (uvote.vn), không thay thế tư vấn pháp lý. Đối chiếu Điều lệ và quy định công bố thông tin hiện hành.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</si>
</sst>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CE4D6"/>
      </patternFill>
    </fill>
    <fill>
      <patternFill patternType="solid">
        <fgColor rgb="FFDDEB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FCE4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4D6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6"/>
    <col collapsed="false" customWidth="true" hidden="false" outlineLevel="0" max="3" min="3" style="0" width="70"/>
    <col collapsed="false" customWidth="true" hidden="false" outlineLevel="0" max="4" min="4" style="0" width="6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n">
        <v>46387</v>
      </c>
      <c r="C5" s="4" t="s">
        <v>6</v>
      </c>
    </row>
    <row r="6" customFormat="false" ht="15" hidden="false" customHeight="false" outlineLevel="0" collapsed="false">
      <c r="A6" s="4" t="s">
        <v>7</v>
      </c>
      <c r="B6" s="5" t="n">
        <v>46499</v>
      </c>
      <c r="C6" s="4" t="s">
        <v>8</v>
      </c>
    </row>
    <row r="7" customFormat="false" ht="15" hidden="false" customHeight="false" outlineLevel="0" collapsed="false">
      <c r="A7" s="4" t="s">
        <v>9</v>
      </c>
      <c r="B7" s="6" t="n">
        <v>21</v>
      </c>
      <c r="C7" s="4" t="s">
        <v>10</v>
      </c>
    </row>
    <row r="8" customFormat="false" ht="15" hidden="false" customHeight="false" outlineLevel="0" collapsed="false">
      <c r="A8" s="4" t="s">
        <v>11</v>
      </c>
      <c r="B8" s="6" t="n">
        <v>1</v>
      </c>
      <c r="C8" s="4" t="s">
        <v>12</v>
      </c>
    </row>
    <row r="9" customFormat="false" ht="15" hidden="false" customHeight="false" outlineLevel="0" collapsed="false">
      <c r="A9" s="4" t="s">
        <v>13</v>
      </c>
      <c r="B9" s="6" t="n">
        <v>7</v>
      </c>
      <c r="C9" s="4" t="s">
        <v>14</v>
      </c>
    </row>
    <row r="10" customFormat="false" ht="15" hidden="false" customHeight="false" outlineLevel="0" collapsed="false">
      <c r="A10" s="4" t="s">
        <v>15</v>
      </c>
      <c r="B10" s="6" t="n">
        <v>20</v>
      </c>
      <c r="C10" s="4" t="s">
        <v>16</v>
      </c>
    </row>
    <row r="11" customFormat="false" ht="15" hidden="false" customHeight="false" outlineLevel="0" collapsed="false">
      <c r="A11" s="4" t="s">
        <v>17</v>
      </c>
      <c r="B11" s="6" t="n">
        <v>3</v>
      </c>
      <c r="C11" s="4" t="s">
        <v>12</v>
      </c>
    </row>
    <row r="13" customFormat="false" ht="15" hidden="false" customHeight="false" outlineLevel="0" collapsed="false">
      <c r="A13" s="7" t="s">
        <v>18</v>
      </c>
    </row>
    <row r="14" customFormat="false" ht="15" hidden="false" customHeight="false" outlineLevel="0" collapsed="false">
      <c r="A14" s="3" t="s">
        <v>19</v>
      </c>
      <c r="B14" s="3" t="s">
        <v>20</v>
      </c>
      <c r="C14" s="3" t="s">
        <v>21</v>
      </c>
    </row>
    <row r="15" customFormat="false" ht="15" hidden="false" customHeight="false" outlineLevel="0" collapsed="false">
      <c r="A15" s="4" t="s">
        <v>22</v>
      </c>
      <c r="B15" s="8" t="n">
        <f aca="false">EDATE(B5,4)</f>
        <v>46507</v>
      </c>
      <c r="C15" s="4" t="str">
        <f aca="false">IF(B6&lt;=B15,"Đạt: ngày họp trong hạn 4 tháng","Ngày họp vượt hạn 4 tháng – cần nghị quyết HĐQT gia hạn")</f>
        <v>Đạt: ngày họp trong hạn 4 tháng</v>
      </c>
    </row>
    <row r="16" customFormat="false" ht="15" hidden="false" customHeight="false" outlineLevel="0" collapsed="false">
      <c r="A16" s="4" t="s">
        <v>23</v>
      </c>
      <c r="B16" s="8" t="n">
        <f aca="false">EDATE(B5,6)</f>
        <v>46568</v>
      </c>
      <c r="C16" s="4" t="str">
        <f aca="false">IF(B6&lt;=B16,"Đạt","Vượt hạn tối đa 6 tháng – không được phép")</f>
        <v>Đạt</v>
      </c>
    </row>
    <row r="18" customFormat="false" ht="15" hidden="false" customHeight="false" outlineLevel="0" collapsed="false">
      <c r="A18" s="7" t="s">
        <v>24</v>
      </c>
    </row>
    <row r="19" customFormat="false" ht="15" hidden="false" customHeight="false" outlineLevel="0" collapsed="false">
      <c r="A19" s="3" t="s">
        <v>19</v>
      </c>
      <c r="B19" s="3" t="s">
        <v>20</v>
      </c>
      <c r="C19" s="3" t="s">
        <v>25</v>
      </c>
      <c r="D19" s="3" t="s">
        <v>26</v>
      </c>
    </row>
    <row r="20" customFormat="false" ht="15" hidden="false" customHeight="false" outlineLevel="0" collapsed="false">
      <c r="A20" s="9" t="s">
        <v>27</v>
      </c>
      <c r="B20" s="8" t="n">
        <f aca="false">B23-B11</f>
        <v>46447</v>
      </c>
      <c r="C20" s="9" t="str">
        <f aca="false">CHOOSE(WEEKDAY(B20),"Chủ nhật","Thứ Hai","Thứ Ba","Thứ Tư","Thứ Năm","Thứ Sáu","Thứ Bảy")</f>
        <v>Thứ Hai</v>
      </c>
      <c r="D20" s="9" t="s">
        <v>12</v>
      </c>
    </row>
    <row r="21" customFormat="false" ht="15" hidden="false" customHeight="false" outlineLevel="0" collapsed="false">
      <c r="A21" s="9" t="s">
        <v>28</v>
      </c>
      <c r="B21" s="8" t="n">
        <f aca="false">B6-B7</f>
        <v>46478</v>
      </c>
      <c r="C21" s="9" t="str">
        <f aca="false">CHOOSE(WEEKDAY(B21),"Chủ nhật","Thứ Hai","Thứ Ba","Thứ Tư","Thứ Năm","Thứ Sáu","Thứ Bảy")</f>
        <v>Thứ Năm</v>
      </c>
      <c r="D21" s="9" t="s">
        <v>29</v>
      </c>
    </row>
    <row r="22" customFormat="false" ht="15" hidden="false" customHeight="false" outlineLevel="0" collapsed="false">
      <c r="A22" s="9" t="s">
        <v>30</v>
      </c>
      <c r="B22" s="8" t="n">
        <f aca="false">B21-B8</f>
        <v>46477</v>
      </c>
      <c r="C22" s="9" t="str">
        <f aca="false">CHOOSE(WEEKDAY(B22),"Chủ nhật","Thứ Hai","Thứ Ba","Thứ Tư","Thứ Năm","Thứ Sáu","Thứ Bảy")</f>
        <v>Thứ Tư</v>
      </c>
      <c r="D22" s="9" t="s">
        <v>31</v>
      </c>
    </row>
    <row r="23" customFormat="false" ht="15" hidden="false" customHeight="false" outlineLevel="0" collapsed="false">
      <c r="A23" s="9" t="s">
        <v>32</v>
      </c>
      <c r="B23" s="8" t="n">
        <f aca="false">B24-B10</f>
        <v>46450</v>
      </c>
      <c r="C23" s="9" t="str">
        <f aca="false">CHOOSE(WEEKDAY(B23),"Chủ nhật","Thứ Hai","Thứ Ba","Thứ Tư","Thứ Năm","Thứ Sáu","Thứ Bảy")</f>
        <v>Thứ Năm</v>
      </c>
      <c r="D23" s="9" t="s">
        <v>33</v>
      </c>
    </row>
    <row r="24" customFormat="false" ht="15" hidden="false" customHeight="false" outlineLevel="0" collapsed="false">
      <c r="A24" s="9" t="s">
        <v>34</v>
      </c>
      <c r="B24" s="8" t="n">
        <f aca="false">B22-B9</f>
        <v>46470</v>
      </c>
      <c r="C24" s="9" t="str">
        <f aca="false">CHOOSE(WEEKDAY(B24),"Chủ nhật","Thứ Hai","Thứ Ba","Thứ Tư","Thứ Năm","Thứ Sáu","Thứ Bảy")</f>
        <v>Thứ Tư</v>
      </c>
      <c r="D24" s="9" t="s">
        <v>35</v>
      </c>
    </row>
    <row r="25" customFormat="false" ht="15" hidden="false" customHeight="false" outlineLevel="0" collapsed="false">
      <c r="A25" s="9" t="s">
        <v>36</v>
      </c>
      <c r="B25" s="8" t="n">
        <f aca="false">B22-10</f>
        <v>46467</v>
      </c>
      <c r="C25" s="9" t="str">
        <f aca="false">CHOOSE(WEEKDAY(B25),"Chủ nhật","Thứ Hai","Thứ Ba","Thứ Tư","Thứ Năm","Thứ Sáu","Thứ Bảy")</f>
        <v>Chủ nhật</v>
      </c>
      <c r="D25" s="9" t="s">
        <v>37</v>
      </c>
    </row>
    <row r="26" customFormat="false" ht="15" hidden="false" customHeight="false" outlineLevel="0" collapsed="false">
      <c r="A26" s="9" t="s">
        <v>38</v>
      </c>
      <c r="B26" s="8" t="n">
        <f aca="false">B6-35</f>
        <v>46464</v>
      </c>
      <c r="C26" s="9" t="str">
        <f aca="false">CHOOSE(WEEKDAY(B26),"Chủ nhật","Thứ Hai","Thứ Ba","Thứ Tư","Thứ Năm","Thứ Sáu","Thứ Bảy")</f>
        <v>Thứ Năm</v>
      </c>
      <c r="D26" s="9" t="s">
        <v>12</v>
      </c>
    </row>
    <row r="27" customFormat="false" ht="15" hidden="false" customHeight="false" outlineLevel="0" collapsed="false">
      <c r="A27" s="9" t="s">
        <v>39</v>
      </c>
      <c r="B27" s="8" t="n">
        <f aca="false">WORKDAY(B6,-3)</f>
        <v>46496</v>
      </c>
      <c r="C27" s="9" t="str">
        <f aca="false">CHOOSE(WEEKDAY(B27),"Chủ nhật","Thứ Hai","Thứ Ba","Thứ Tư","Thứ Năm","Thứ Sáu","Thứ Bảy")</f>
        <v>Thứ Hai</v>
      </c>
      <c r="D27" s="9" t="s">
        <v>40</v>
      </c>
    </row>
    <row r="28" customFormat="false" ht="15" hidden="false" customHeight="false" outlineLevel="0" collapsed="false">
      <c r="A28" s="9" t="s">
        <v>41</v>
      </c>
      <c r="B28" s="8" t="n">
        <f aca="false">B6-2</f>
        <v>46497</v>
      </c>
      <c r="C28" s="9" t="str">
        <f aca="false">CHOOSE(WEEKDAY(B28),"Chủ nhật","Thứ Hai","Thứ Ba","Thứ Tư","Thứ Năm","Thứ Sáu","Thứ Bảy")</f>
        <v>Thứ Ba</v>
      </c>
      <c r="D28" s="9" t="s">
        <v>12</v>
      </c>
    </row>
    <row r="29" customFormat="false" ht="15" hidden="false" customHeight="false" outlineLevel="0" collapsed="false">
      <c r="A29" s="10" t="s">
        <v>42</v>
      </c>
      <c r="B29" s="11" t="n">
        <f aca="false">B6</f>
        <v>46499</v>
      </c>
      <c r="C29" s="12" t="str">
        <f aca="false">CHOOSE(WEEKDAY(B29),"Chủ nhật","Thứ Hai","Thứ Ba","Thứ Tư","Thứ Năm","Thứ Sáu","Thứ Bảy")</f>
        <v>Thứ Năm</v>
      </c>
      <c r="D29" s="12" t="s">
        <v>43</v>
      </c>
    </row>
    <row r="30" customFormat="false" ht="15" hidden="false" customHeight="false" outlineLevel="0" collapsed="false">
      <c r="A30" s="9" t="s">
        <v>44</v>
      </c>
      <c r="B30" s="8" t="n">
        <f aca="false">B6+1</f>
        <v>46500</v>
      </c>
      <c r="C30" s="9" t="str">
        <f aca="false">CHOOSE(WEEKDAY(B30),"Chủ nhật","Thứ Hai","Thứ Ba","Thứ Tư","Thứ Năm","Thứ Sáu","Thứ Bảy")</f>
        <v>Thứ Sáu</v>
      </c>
      <c r="D30" s="9" t="s">
        <v>45</v>
      </c>
    </row>
    <row r="31" customFormat="false" ht="15" hidden="false" customHeight="false" outlineLevel="0" collapsed="false">
      <c r="A31" s="9" t="s">
        <v>46</v>
      </c>
      <c r="B31" s="8" t="n">
        <f aca="false">B6+15</f>
        <v>46514</v>
      </c>
      <c r="C31" s="9" t="str">
        <f aca="false">CHOOSE(WEEKDAY(B31),"Chủ nhật","Thứ Hai","Thứ Ba","Thứ Tư","Thứ Năm","Thứ Sáu","Thứ Bảy")</f>
        <v>Thứ Sáu</v>
      </c>
      <c r="D31" s="9" t="s">
        <v>47</v>
      </c>
    </row>
    <row r="32" customFormat="false" ht="15" hidden="false" customHeight="false" outlineLevel="0" collapsed="false">
      <c r="A32" s="9" t="s">
        <v>48</v>
      </c>
      <c r="B32" s="8" t="n">
        <f aca="false">B6+30</f>
        <v>46529</v>
      </c>
      <c r="C32" s="9" t="str">
        <f aca="false">CHOOSE(WEEKDAY(B32),"Chủ nhật","Thứ Hai","Thứ Ba","Thứ Tư","Thứ Năm","Thứ Sáu","Thứ Bảy")</f>
        <v>Thứ Bảy</v>
      </c>
      <c r="D32" s="9" t="s">
        <v>49</v>
      </c>
    </row>
    <row r="33" customFormat="false" ht="23.85" hidden="false" customHeight="false" outlineLevel="0" collapsed="false">
      <c r="A33" s="9" t="s">
        <v>50</v>
      </c>
      <c r="B33" s="8" t="n">
        <f aca="false">B6+30</f>
        <v>46529</v>
      </c>
      <c r="C33" s="9" t="str">
        <f aca="false">CHOOSE(WEEKDAY(B33),"Chủ nhật","Thứ Hai","Thứ Ba","Thứ Tư","Thứ Năm","Thứ Sáu","Thứ Bảy")</f>
        <v>Thứ Bảy</v>
      </c>
      <c r="D33" s="9" t="s">
        <v>51</v>
      </c>
    </row>
    <row r="35" customFormat="false" ht="15" hidden="false" customHeight="false" outlineLevel="0" collapsed="false">
      <c r="A35" s="2" t="s">
        <v>52</v>
      </c>
    </row>
    <row r="36" customFormat="false" ht="15" hidden="false" customHeight="false" outlineLevel="0" collapsed="false">
      <c r="A36" s="2" t="s">
        <v>53</v>
      </c>
    </row>
  </sheetData>
  <conditionalFormatting sqref="C15:C16">
    <cfRule type="expression" priority="2" aboveAverage="0" equalAverage="0" bottom="0" percent="0" rank="0" text="" dxfId="0">
      <formula>LEFT(C15,3)&lt;&gt;"Đạt"</formula>
    </cfRule>
  </conditionalFormatting>
  <conditionalFormatting sqref="C20:C33">
    <cfRule type="expression" priority="3" aboveAverage="0" equalAverage="0" bottom="0" percent="0" rank="0" text="" dxfId="1">
      <formula>OR(C20="Thứ Bảy",C20="Chủ nhật")</formula>
    </cfRule>
  </conditionalFormatting>
  <dataValidations count="2">
    <dataValidation allowBlank="false" error="Không được ít hơn 21 ngày (Điều 143)" errorStyle="stop" operator="greaterThanOrEqual" showDropDown="false" showErrorMessage="true" showInputMessage="false" sqref="B7" type="whole">
      <formula1>21</formula1>
      <formula2>0</formula2>
    </dataValidation>
    <dataValidation allowBlank="false" error="Phải từ 0 đến 10 ngày (Điều 141)" errorStyle="stop" operator="between" showDropDown="false" showErrorMessage="true" showInputMessage="false" sqref="B9" type="whole">
      <formula1>0</formula1>
      <formula2>10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2026-10-13T11:27:51Z</dcterms:created>
  <dc:creator>openpyxl</dc:creator>
  <dc:description/>
  <dc:language>en-US</dc:language>
  <cp:lastModifiedBy/>
  <dcterms:modified xsi:type="dcterms:W3CDTF">2026-10-13T11:27:51Z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